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5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<sst xmlns="http://schemas.openxmlformats.org/spreadsheetml/2006/main" count="176" uniqueCount="112">
  <si>
    <t>ОТЧЕТ</t>
  </si>
  <si>
    <t>перед собственниками помещений дома по адресу:</t>
  </si>
  <si>
    <t>Общая площадь жилых помещений, м²</t>
  </si>
  <si>
    <t>Общая информация о выполняемых работах(оказываемых услугах) по содержанию и ремонту общего имущества МКД:</t>
  </si>
  <si>
    <t>Информация о ведении претензионно исковой работы в отношении потребителей-должников</t>
  </si>
  <si>
    <t>№пп</t>
  </si>
  <si>
    <t>Наименование</t>
  </si>
  <si>
    <t>ед изм.</t>
  </si>
  <si>
    <t>сумма, руб. с НДС</t>
  </si>
  <si>
    <t>Направлено претензий потребителям-должникам</t>
  </si>
  <si>
    <t>ед.</t>
  </si>
  <si>
    <t>Авансовые платежи потребителей (на начало периода)</t>
  </si>
  <si>
    <t>руб.</t>
  </si>
  <si>
    <t>Направлено исковых заявлений</t>
  </si>
  <si>
    <t>Переходящие остатки денежных средств (на начало периода)</t>
  </si>
  <si>
    <t>Получено денежных средств по результатам претензионно-исковой работы</t>
  </si>
  <si>
    <t>-задолженность потребителей</t>
  </si>
  <si>
    <t>3.1.</t>
  </si>
  <si>
    <t>Начислено за услуги(работы) по содержанию и ремонту общего имущества МКД, в том числе:</t>
  </si>
  <si>
    <t>Информация о наличии претензий по качеству выполненных работ (оказанных услуг)</t>
  </si>
  <si>
    <t>-за содержание и ремонт дома</t>
  </si>
  <si>
    <t>Количество поступивших претензий</t>
  </si>
  <si>
    <t>-за услуги управления</t>
  </si>
  <si>
    <t>Количество удовлетворенных претензий</t>
  </si>
  <si>
    <t>-собственникам(арендаторам) нежилых помещений</t>
  </si>
  <si>
    <t>Количество претензий в удовлетворении которых отказано</t>
  </si>
  <si>
    <t>Сумма произведенного перерасчета</t>
  </si>
  <si>
    <t>3.2.</t>
  </si>
  <si>
    <t>3.3.</t>
  </si>
  <si>
    <t>3.4.</t>
  </si>
  <si>
    <t>4.1.</t>
  </si>
  <si>
    <t>Получено денежных средств, в том числе:</t>
  </si>
  <si>
    <t>-от собственников/нанимателей жилых помещений</t>
  </si>
  <si>
    <t>-от собственников (арендаторов) нежилых помещений</t>
  </si>
  <si>
    <t>4.2.</t>
  </si>
  <si>
    <t>Получено за услуги "Повышающие коэффициенты к нормативам на коммунальные услуги"</t>
  </si>
  <si>
    <t>4.3.</t>
  </si>
  <si>
    <t>Получено за услугу "Вывоз мусора"</t>
  </si>
  <si>
    <t>4.4.</t>
  </si>
  <si>
    <t>Получено за услугу "Техническое обслуживание лифта"</t>
  </si>
  <si>
    <t>Всего денежных средств с учетом остатка</t>
  </si>
  <si>
    <t>Авансовые платежи потребителей (на конец периода)</t>
  </si>
  <si>
    <t>Переходящие остатки денежных средств (на конец периода)</t>
  </si>
  <si>
    <t>Выполненные работы (оказанные услуги) по содержанию общего имущества МКД в отчетном периоде:</t>
  </si>
  <si>
    <t>№ пп</t>
  </si>
  <si>
    <t>Исполнитель работ (услуг)</t>
  </si>
  <si>
    <t>Периодичность выполнения работ (услуг)</t>
  </si>
  <si>
    <t>Годовая фактическая сумма работ(услуг), руб. без НДС</t>
  </si>
  <si>
    <t>ИТОГО годовая фактическая стоимость работ, в том числе:</t>
  </si>
  <si>
    <t>1.1</t>
  </si>
  <si>
    <t>1.2</t>
  </si>
  <si>
    <t>1.3</t>
  </si>
  <si>
    <t>Дератизация, дезинфекция</t>
  </si>
  <si>
    <t>1.4</t>
  </si>
  <si>
    <t>1.5</t>
  </si>
  <si>
    <t>Обслуживание сетей ВДГО</t>
  </si>
  <si>
    <t>1.6</t>
  </si>
  <si>
    <t>зарплата рабочих, обслуживающих многоквартирные дома (монтажник, сварщик, электрик, рабочий по благоустройству), ЕСН</t>
  </si>
  <si>
    <t>материалы</t>
  </si>
  <si>
    <t>1.7</t>
  </si>
  <si>
    <t>1.8</t>
  </si>
  <si>
    <t>Услуги и работы сторонних организаций (механизированная уборка снега, услуги спецавтотранспорта - завоз песка)</t>
  </si>
  <si>
    <t>1.9</t>
  </si>
  <si>
    <t>1.10</t>
  </si>
  <si>
    <t>Вывоз ТБО и Вывоз КГО</t>
  </si>
  <si>
    <t>Вид коммунальной услуги</t>
  </si>
  <si>
    <t>Объем потребления</t>
  </si>
  <si>
    <t>Начислено потребителям</t>
  </si>
  <si>
    <t>оплачено потребителями</t>
  </si>
  <si>
    <t>Задолженность потребителей на начало периода</t>
  </si>
  <si>
    <t>Начислено поставщиком</t>
  </si>
  <si>
    <t>Оплачено поставщику</t>
  </si>
  <si>
    <t>Задолженность перед поставщиком</t>
  </si>
  <si>
    <t>Пени, штрафы</t>
  </si>
  <si>
    <t>Газпром межрегионгаз Тверь ООО (Газ природный )</t>
  </si>
  <si>
    <t>-</t>
  </si>
  <si>
    <t>Прямые платежи</t>
  </si>
  <si>
    <t>ВСЕГО НАЧИСЛЕНО ЗА ЖИЛИЩНЫЕ УСЛУГИ В ОТЧЕТНОМ ПЕРИОДЕ, руб. без НДС</t>
  </si>
  <si>
    <t xml:space="preserve"> "Повышающие коэффициенты к нормативам на коммунальные услуги"</t>
  </si>
  <si>
    <t xml:space="preserve"> "Вывоз мусора"</t>
  </si>
  <si>
    <t xml:space="preserve"> "Техническое обслуживание лифта"</t>
  </si>
  <si>
    <r>
      <t>Начислено за жилищные услуги в отчетном периоде</t>
    </r>
    <r>
      <rPr>
        <u val="single"/>
        <sz val="8"/>
        <rFont val="Arial"/>
        <family val="2"/>
      </rPr>
      <t xml:space="preserve">  в том числе</t>
    </r>
  </si>
  <si>
    <t>Получено денежных средств за жилищные услуги в отчетном периоде</t>
  </si>
  <si>
    <t>Работы и услуги  по управлению домом (в т.ч. аренда помещения, коммунальные услуги, заработная плата, ЕСН, услуги банковского обслуживания, услуги связи, программное обеспечение, обслуживание оргтехники, канцелярские товары и т.д.)</t>
  </si>
  <si>
    <t>Работы по обеспечению требований пожарной безопасности</t>
  </si>
  <si>
    <t>текущий ремонт</t>
  </si>
  <si>
    <t>Работы по содержанию оборудования и систем инженерно -технического обеспечения (ХВС, ГВС, отопление, водоотведения, электроснабжение) - обходы, осмотры, профилактический ремонт, подготовка систем к сезонной эксплуатации, в т.ч.</t>
  </si>
  <si>
    <t>Работы по содержанию и техническому обслуживанию лифтов</t>
  </si>
  <si>
    <t>Работы по содержанию земельного участка(уборка придомовой территории (зарплата, ЕСН, пр. выплаты)</t>
  </si>
  <si>
    <t>Работы по содержанию помещений , входящих в состав общего имущества в МКД (уборка лестничных клеток (зарплата, ЕСН, пр. выплаты)</t>
  </si>
  <si>
    <t>Аварийно- диспетчерское обслуживание многоквартирного дома</t>
  </si>
  <si>
    <t>Работы по содержанию конструктивных элементов  (несущих конструкций  и ненесущих конструкций  )МКД</t>
  </si>
  <si>
    <t>5 раз в неделю</t>
  </si>
  <si>
    <t>круглосуточно</t>
  </si>
  <si>
    <t>один раз в год</t>
  </si>
  <si>
    <t>по решению ООС</t>
  </si>
  <si>
    <t>8 раз в месяц</t>
  </si>
  <si>
    <t>по мере необходимости</t>
  </si>
  <si>
    <t>2 раза в год</t>
  </si>
  <si>
    <t xml:space="preserve">ежемесячно </t>
  </si>
  <si>
    <t>ежедневно</t>
  </si>
  <si>
    <t>каждый рабочий день</t>
  </si>
  <si>
    <t xml:space="preserve">Информация о предоставленных коммунальных ресурсах на содержание общего имущества </t>
  </si>
  <si>
    <t>ТверьАтомЭнергоСбыт ОП (Электроэнергия КР на СОИ )</t>
  </si>
  <si>
    <t>ООО Тверьводоканал (КР на СОИ ХВС,канализация)</t>
  </si>
  <si>
    <t>Тверская генерация ООО (КР на СОИ ГВС )</t>
  </si>
  <si>
    <t>по нормативу</t>
  </si>
  <si>
    <t>Управляющей компании ООО "Энтри"</t>
  </si>
  <si>
    <t>ООО "Энтри"</t>
  </si>
  <si>
    <t xml:space="preserve">Управляющая компания ООО "Энтри" в соответствии с п.11 ст.162 Жилищного Кодекса РФ и п.4.2 Договора управления многоквартирным домом, направляет Вам отчет об исполнении управляющей организацией договора управления по форме, утвержденной Приказом Минстроя России от 22.12.2014 г. №882/пр "Об утверждении форм </t>
  </si>
  <si>
    <t>г. Тверь, Хромова ул., д. 14а</t>
  </si>
  <si>
    <t>раскрытия информации организациями, осуществляющими деятельность в сфере управления многоквартирными домами", за период с 01.01.2019 г. по 31.12.2019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</si>
</sst>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&quot;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4" fontId="0" fillId="0" borderId="11" xfId="0" applyNumberForma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right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BT71"/>
  <sheetViews>
    <sheetView tabSelected="1" zoomScale="120" zoomScaleNormal="120" zoomScalePageLayoutView="0" workbookViewId="0" topLeftCell="A35">
      <selection activeCell="BL56" sqref="BL56:BT56"/>
    </sheetView>
  </sheetViews>
  <sheetFormatPr defaultColWidth="4" defaultRowHeight="11.25"/>
  <cols>
    <col min="1" max="37" width="2.33203125" style="1" customWidth="1"/>
    <col min="38" max="38" width="3" style="1" customWidth="1"/>
    <col min="39" max="73" width="2.33203125" style="1" customWidth="1"/>
  </cols>
  <sheetData>
    <row r="1" s="1" customFormat="1" ht="5.25" customHeight="1"/>
    <row r="2" spans="1:72" ht="21.75" customHeight="1">
      <c r="A2" s="48" t="s">
        <v>109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</row>
    <row r="3" spans="1:72" ht="11.25" customHeight="1">
      <c r="A3" s="49" t="s">
        <v>111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</row>
    <row r="4" s="1" customFormat="1" ht="7.5" customHeight="1"/>
    <row r="5" spans="1:34" ht="11.25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ht="11.25" customHeight="1">
      <c r="A6" s="50" t="s">
        <v>107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11.25" customHeight="1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ht="12" customHeight="1">
      <c r="A8" s="51" t="s">
        <v>110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="1" customFormat="1" ht="6.75" customHeight="1"/>
    <row r="10" spans="1:34" ht="11.25" customHeight="1">
      <c r="A10" s="6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46">
        <v>755.8</v>
      </c>
      <c r="AA10" s="46"/>
      <c r="AB10" s="46"/>
      <c r="AC10" s="46"/>
      <c r="AD10" s="46"/>
      <c r="AE10" s="46"/>
      <c r="AF10" s="46"/>
      <c r="AG10" s="46"/>
      <c r="AH10" s="46"/>
    </row>
    <row r="11" s="1" customFormat="1" ht="3.75" customHeight="1"/>
    <row r="12" s="1" customFormat="1" ht="0.75" customHeight="1"/>
    <row r="13" spans="1:72" ht="21.75" customHeight="1">
      <c r="A13" s="47" t="s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Q13" s="47" t="s">
        <v>4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</row>
    <row r="14" spans="1:72" ht="21.75" customHeight="1">
      <c r="A14" s="28" t="s">
        <v>5</v>
      </c>
      <c r="B14" s="28"/>
      <c r="C14" s="28" t="s">
        <v>6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 t="s">
        <v>7</v>
      </c>
      <c r="AF14" s="28"/>
      <c r="AG14" s="28"/>
      <c r="AH14" s="12" t="s">
        <v>8</v>
      </c>
      <c r="AI14" s="12"/>
      <c r="AJ14" s="12"/>
      <c r="AK14" s="12"/>
      <c r="AL14" s="12"/>
      <c r="AQ14" s="7" t="s">
        <v>9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40" t="s">
        <v>10</v>
      </c>
      <c r="BK14" s="40"/>
      <c r="BL14" s="40"/>
      <c r="BM14" s="40"/>
      <c r="BN14" s="28">
        <v>0</v>
      </c>
      <c r="BO14" s="28"/>
      <c r="BP14" s="28"/>
      <c r="BQ14" s="28"/>
      <c r="BR14" s="28"/>
      <c r="BS14" s="28"/>
      <c r="BT14" s="28"/>
    </row>
    <row r="15" spans="1:72" ht="11.25" customHeight="1">
      <c r="A15" s="36">
        <v>1</v>
      </c>
      <c r="B15" s="36"/>
      <c r="C15" s="29" t="s">
        <v>11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8" t="s">
        <v>12</v>
      </c>
      <c r="AF15" s="28"/>
      <c r="AG15" s="28"/>
      <c r="AH15" s="37">
        <v>0</v>
      </c>
      <c r="AI15" s="37"/>
      <c r="AJ15" s="37"/>
      <c r="AK15" s="37"/>
      <c r="AL15" s="37"/>
      <c r="AQ15" s="7" t="s">
        <v>13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40" t="s">
        <v>10</v>
      </c>
      <c r="BK15" s="40"/>
      <c r="BL15" s="40"/>
      <c r="BM15" s="40"/>
      <c r="BN15" s="28">
        <v>0</v>
      </c>
      <c r="BO15" s="28"/>
      <c r="BP15" s="28"/>
      <c r="BQ15" s="28"/>
      <c r="BR15" s="28"/>
      <c r="BS15" s="28"/>
      <c r="BT15" s="28"/>
    </row>
    <row r="16" spans="1:72" ht="21.75" customHeight="1">
      <c r="A16" s="36">
        <v>2</v>
      </c>
      <c r="B16" s="36"/>
      <c r="C16" s="29" t="s">
        <v>14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8" t="s">
        <v>12</v>
      </c>
      <c r="AF16" s="28"/>
      <c r="AG16" s="28"/>
      <c r="AH16" s="37">
        <v>0</v>
      </c>
      <c r="AI16" s="37"/>
      <c r="AJ16" s="37"/>
      <c r="AK16" s="37"/>
      <c r="AL16" s="37"/>
      <c r="AQ16" s="7" t="s">
        <v>15</v>
      </c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40" t="s">
        <v>12</v>
      </c>
      <c r="BK16" s="40"/>
      <c r="BL16" s="40"/>
      <c r="BM16" s="40"/>
      <c r="BN16" s="37">
        <v>0</v>
      </c>
      <c r="BO16" s="37"/>
      <c r="BP16" s="37"/>
      <c r="BQ16" s="37"/>
      <c r="BR16" s="37"/>
      <c r="BS16" s="37"/>
      <c r="BT16" s="37"/>
    </row>
    <row r="17" spans="1:38" ht="11.25" customHeight="1">
      <c r="A17" s="28"/>
      <c r="B17" s="28"/>
      <c r="C17" s="29" t="s">
        <v>16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8" t="s">
        <v>12</v>
      </c>
      <c r="AF17" s="28"/>
      <c r="AG17" s="28"/>
      <c r="AH17" s="30">
        <v>88524.36000000002</v>
      </c>
      <c r="AI17" s="30"/>
      <c r="AJ17" s="30"/>
      <c r="AK17" s="30"/>
      <c r="AL17" s="30"/>
    </row>
    <row r="18" spans="1:38" ht="11.25" customHeight="1">
      <c r="A18" s="36">
        <v>3</v>
      </c>
      <c r="B18" s="36"/>
      <c r="C18" s="38" t="s">
        <v>81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28" t="s">
        <v>12</v>
      </c>
      <c r="AF18" s="28"/>
      <c r="AG18" s="28"/>
      <c r="AH18" s="30">
        <f>AH19+AH22+AH23+AH24+AH25</f>
        <v>126975.69</v>
      </c>
      <c r="AI18" s="30"/>
      <c r="AJ18" s="30"/>
      <c r="AK18" s="30"/>
      <c r="AL18" s="30"/>
    </row>
    <row r="19" spans="1:72" ht="21.75" customHeight="1">
      <c r="A19" s="28" t="s">
        <v>17</v>
      </c>
      <c r="B19" s="28"/>
      <c r="C19" s="7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8" t="s">
        <v>12</v>
      </c>
      <c r="AF19" s="28"/>
      <c r="AG19" s="28"/>
      <c r="AH19" s="37">
        <v>116136.36</v>
      </c>
      <c r="AI19" s="37"/>
      <c r="AJ19" s="37"/>
      <c r="AK19" s="37"/>
      <c r="AL19" s="37"/>
      <c r="AQ19" s="52" t="s">
        <v>19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4"/>
    </row>
    <row r="20" spans="1:72" ht="11.25" customHeight="1">
      <c r="A20" s="28"/>
      <c r="B20" s="28"/>
      <c r="C20" s="29" t="s">
        <v>20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8" t="s">
        <v>12</v>
      </c>
      <c r="AF20" s="28"/>
      <c r="AG20" s="28"/>
      <c r="AH20" s="37">
        <f>AH19-AH21</f>
        <v>87113.64</v>
      </c>
      <c r="AI20" s="37"/>
      <c r="AJ20" s="37"/>
      <c r="AK20" s="37"/>
      <c r="AL20" s="37"/>
      <c r="AQ20" s="43" t="s">
        <v>21</v>
      </c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5"/>
      <c r="BJ20" s="41" t="s">
        <v>10</v>
      </c>
      <c r="BK20" s="42"/>
      <c r="BL20" s="42"/>
      <c r="BM20" s="40"/>
      <c r="BN20" s="41">
        <v>0</v>
      </c>
      <c r="BO20" s="42"/>
      <c r="BP20" s="42"/>
      <c r="BQ20" s="42"/>
      <c r="BR20" s="42"/>
      <c r="BS20" s="42"/>
      <c r="BT20" s="40"/>
    </row>
    <row r="21" spans="1:72" ht="11.25" customHeight="1">
      <c r="A21" s="28"/>
      <c r="B21" s="28"/>
      <c r="C21" s="29" t="s">
        <v>22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8" t="s">
        <v>12</v>
      </c>
      <c r="AF21" s="28"/>
      <c r="AG21" s="28"/>
      <c r="AH21" s="37">
        <f>Z10*3.2*12</f>
        <v>29022.72</v>
      </c>
      <c r="AI21" s="37"/>
      <c r="AJ21" s="37"/>
      <c r="AK21" s="37"/>
      <c r="AL21" s="37"/>
      <c r="AQ21" s="43" t="s">
        <v>23</v>
      </c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5"/>
      <c r="BJ21" s="41" t="s">
        <v>10</v>
      </c>
      <c r="BK21" s="42"/>
      <c r="BL21" s="42"/>
      <c r="BM21" s="40"/>
      <c r="BN21" s="41">
        <v>0</v>
      </c>
      <c r="BO21" s="42"/>
      <c r="BP21" s="42"/>
      <c r="BQ21" s="42"/>
      <c r="BR21" s="42"/>
      <c r="BS21" s="42"/>
      <c r="BT21" s="40"/>
    </row>
    <row r="22" spans="1:72" ht="21.75" customHeight="1">
      <c r="A22" s="28"/>
      <c r="B22" s="28"/>
      <c r="C22" s="29" t="s">
        <v>24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8" t="s">
        <v>12</v>
      </c>
      <c r="AF22" s="28"/>
      <c r="AG22" s="28"/>
      <c r="AH22" s="37">
        <v>0</v>
      </c>
      <c r="AI22" s="37"/>
      <c r="AJ22" s="37"/>
      <c r="AK22" s="37"/>
      <c r="AL22" s="37"/>
      <c r="AQ22" s="43" t="s">
        <v>25</v>
      </c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5"/>
      <c r="BJ22" s="41" t="s">
        <v>10</v>
      </c>
      <c r="BK22" s="42"/>
      <c r="BL22" s="42"/>
      <c r="BM22" s="40"/>
      <c r="BN22" s="41">
        <v>0</v>
      </c>
      <c r="BO22" s="42"/>
      <c r="BP22" s="42"/>
      <c r="BQ22" s="42"/>
      <c r="BR22" s="42"/>
      <c r="BS22" s="42"/>
      <c r="BT22" s="40"/>
    </row>
    <row r="23" spans="1:72" ht="11.25" customHeight="1">
      <c r="A23" s="28" t="s">
        <v>27</v>
      </c>
      <c r="B23" s="28"/>
      <c r="C23" s="7" t="s">
        <v>79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8" t="s">
        <v>12</v>
      </c>
      <c r="AF23" s="28"/>
      <c r="AG23" s="28"/>
      <c r="AH23" s="37">
        <v>0</v>
      </c>
      <c r="AI23" s="37"/>
      <c r="AJ23" s="37"/>
      <c r="AK23" s="37"/>
      <c r="AL23" s="37"/>
      <c r="AQ23" s="7" t="s">
        <v>26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40" t="s">
        <v>12</v>
      </c>
      <c r="BK23" s="40"/>
      <c r="BL23" s="40"/>
      <c r="BM23" s="40"/>
      <c r="BN23" s="37">
        <v>0</v>
      </c>
      <c r="BO23" s="37"/>
      <c r="BP23" s="37"/>
      <c r="BQ23" s="37"/>
      <c r="BR23" s="37"/>
      <c r="BS23" s="37"/>
      <c r="BT23" s="37"/>
    </row>
    <row r="24" spans="1:38" ht="21.75" customHeight="1">
      <c r="A24" s="28" t="s">
        <v>28</v>
      </c>
      <c r="B24" s="28"/>
      <c r="C24" s="7" t="s">
        <v>80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8" t="s">
        <v>12</v>
      </c>
      <c r="AF24" s="28"/>
      <c r="AG24" s="28"/>
      <c r="AH24" s="37">
        <v>0</v>
      </c>
      <c r="AI24" s="37"/>
      <c r="AJ24" s="37"/>
      <c r="AK24" s="37"/>
      <c r="AL24" s="37"/>
    </row>
    <row r="25" spans="1:38" ht="11.25" customHeight="1">
      <c r="A25" s="28" t="s">
        <v>29</v>
      </c>
      <c r="B25" s="28"/>
      <c r="C25" s="7" t="s">
        <v>78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28" t="s">
        <v>12</v>
      </c>
      <c r="AF25" s="28"/>
      <c r="AG25" s="28"/>
      <c r="AH25" s="37">
        <v>10839.33</v>
      </c>
      <c r="AI25" s="37"/>
      <c r="AJ25" s="37"/>
      <c r="AK25" s="37"/>
      <c r="AL25" s="37"/>
    </row>
    <row r="26" spans="1:38" ht="11.25" customHeight="1">
      <c r="A26" s="28"/>
      <c r="B26" s="2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8"/>
      <c r="AF26" s="28"/>
      <c r="AG26" s="28"/>
      <c r="AH26" s="37"/>
      <c r="AI26" s="37"/>
      <c r="AJ26" s="37"/>
      <c r="AK26" s="37"/>
      <c r="AL26" s="37"/>
    </row>
    <row r="27" spans="1:38" ht="11.25" customHeight="1">
      <c r="A27" s="36">
        <v>4</v>
      </c>
      <c r="B27" s="36"/>
      <c r="C27" s="38" t="s">
        <v>82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28" t="s">
        <v>12</v>
      </c>
      <c r="AF27" s="28"/>
      <c r="AG27" s="28"/>
      <c r="AH27" s="30">
        <f>AH28+AH31+AH32+AH33</f>
        <v>108264.49</v>
      </c>
      <c r="AI27" s="30"/>
      <c r="AJ27" s="30"/>
      <c r="AK27" s="30"/>
      <c r="AL27" s="30"/>
    </row>
    <row r="28" spans="1:38" ht="11.25" customHeight="1">
      <c r="A28" s="28" t="s">
        <v>30</v>
      </c>
      <c r="B28" s="28"/>
      <c r="C28" s="29" t="s">
        <v>31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8" t="s">
        <v>12</v>
      </c>
      <c r="AF28" s="28"/>
      <c r="AG28" s="28"/>
      <c r="AH28" s="37">
        <f>AH29+AH30</f>
        <v>95883.91</v>
      </c>
      <c r="AI28" s="37"/>
      <c r="AJ28" s="37"/>
      <c r="AK28" s="37"/>
      <c r="AL28" s="37"/>
    </row>
    <row r="29" spans="1:38" ht="11.25" customHeight="1">
      <c r="A29" s="28"/>
      <c r="B29" s="28"/>
      <c r="C29" s="29" t="s">
        <v>32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8" t="s">
        <v>12</v>
      </c>
      <c r="AF29" s="28"/>
      <c r="AG29" s="28"/>
      <c r="AH29" s="37">
        <v>95883.91</v>
      </c>
      <c r="AI29" s="37"/>
      <c r="AJ29" s="37"/>
      <c r="AK29" s="37"/>
      <c r="AL29" s="37"/>
    </row>
    <row r="30" spans="1:38" ht="11.25" customHeight="1">
      <c r="A30" s="28"/>
      <c r="B30" s="28"/>
      <c r="C30" s="29" t="s">
        <v>33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8" t="s">
        <v>12</v>
      </c>
      <c r="AF30" s="28"/>
      <c r="AG30" s="28"/>
      <c r="AH30" s="37">
        <v>0</v>
      </c>
      <c r="AI30" s="37"/>
      <c r="AJ30" s="37"/>
      <c r="AK30" s="37"/>
      <c r="AL30" s="37"/>
    </row>
    <row r="31" spans="1:38" ht="21.75" customHeight="1">
      <c r="A31" s="28" t="s">
        <v>34</v>
      </c>
      <c r="B31" s="28"/>
      <c r="C31" s="7" t="s">
        <v>35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8" t="s">
        <v>12</v>
      </c>
      <c r="AF31" s="28"/>
      <c r="AG31" s="28"/>
      <c r="AH31" s="37">
        <v>10343.28</v>
      </c>
      <c r="AI31" s="37"/>
      <c r="AJ31" s="37"/>
      <c r="AK31" s="37"/>
      <c r="AL31" s="37"/>
    </row>
    <row r="32" spans="1:38" ht="11.25" customHeight="1">
      <c r="A32" s="28" t="s">
        <v>36</v>
      </c>
      <c r="B32" s="28"/>
      <c r="C32" s="7" t="s">
        <v>37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8" t="s">
        <v>12</v>
      </c>
      <c r="AF32" s="28"/>
      <c r="AG32" s="28"/>
      <c r="AH32" s="37">
        <v>2037.3</v>
      </c>
      <c r="AI32" s="37"/>
      <c r="AJ32" s="37"/>
      <c r="AK32" s="37"/>
      <c r="AL32" s="37"/>
    </row>
    <row r="33" spans="1:38" ht="11.25" customHeight="1">
      <c r="A33" s="28" t="s">
        <v>38</v>
      </c>
      <c r="B33" s="28"/>
      <c r="C33" s="7" t="s">
        <v>39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8" t="s">
        <v>12</v>
      </c>
      <c r="AF33" s="28"/>
      <c r="AG33" s="28"/>
      <c r="AH33" s="37">
        <v>0</v>
      </c>
      <c r="AI33" s="37"/>
      <c r="AJ33" s="37"/>
      <c r="AK33" s="37"/>
      <c r="AL33" s="37"/>
    </row>
    <row r="34" spans="1:38" ht="11.25" customHeight="1">
      <c r="A34" s="36">
        <v>5</v>
      </c>
      <c r="B34" s="36"/>
      <c r="C34" s="29" t="s">
        <v>40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8" t="s">
        <v>12</v>
      </c>
      <c r="AF34" s="28"/>
      <c r="AG34" s="28"/>
      <c r="AH34" s="37">
        <f>AH16+AH27</f>
        <v>108264.49</v>
      </c>
      <c r="AI34" s="37"/>
      <c r="AJ34" s="37"/>
      <c r="AK34" s="37"/>
      <c r="AL34" s="37"/>
    </row>
    <row r="35" spans="1:38" ht="11.25" customHeight="1">
      <c r="A35" s="36">
        <v>6</v>
      </c>
      <c r="B35" s="36"/>
      <c r="C35" s="29" t="s">
        <v>41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8" t="s">
        <v>12</v>
      </c>
      <c r="AF35" s="28"/>
      <c r="AG35" s="28"/>
      <c r="AH35" s="37">
        <v>0</v>
      </c>
      <c r="AI35" s="37"/>
      <c r="AJ35" s="37"/>
      <c r="AK35" s="37"/>
      <c r="AL35" s="37"/>
    </row>
    <row r="36" spans="1:38" ht="11.25" customHeight="1">
      <c r="A36" s="36">
        <v>7</v>
      </c>
      <c r="B36" s="36"/>
      <c r="C36" s="29" t="s">
        <v>42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8" t="s">
        <v>12</v>
      </c>
      <c r="AF36" s="28"/>
      <c r="AG36" s="28"/>
      <c r="AH36" s="37">
        <v>0</v>
      </c>
      <c r="AI36" s="37"/>
      <c r="AJ36" s="37"/>
      <c r="AK36" s="37"/>
      <c r="AL36" s="37"/>
    </row>
    <row r="37" spans="1:38" ht="11.25" customHeight="1">
      <c r="A37" s="28"/>
      <c r="B37" s="28"/>
      <c r="C37" s="29" t="s">
        <v>16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8" t="s">
        <v>12</v>
      </c>
      <c r="AF37" s="28"/>
      <c r="AG37" s="28"/>
      <c r="AH37" s="30">
        <f>AH17+AH18-AH27+AH35-AH15</f>
        <v>107235.56000000001</v>
      </c>
      <c r="AI37" s="30"/>
      <c r="AJ37" s="30"/>
      <c r="AK37" s="30"/>
      <c r="AL37" s="30"/>
    </row>
    <row r="38" s="1" customFormat="1" ht="6" customHeight="1"/>
    <row r="39" s="1" customFormat="1" ht="0.75" customHeight="1"/>
    <row r="40" spans="3:72" ht="11.25" customHeight="1">
      <c r="C40" s="31" t="s">
        <v>77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5">
        <f>AH18</f>
        <v>126975.69</v>
      </c>
      <c r="BP40" s="35"/>
      <c r="BQ40" s="35"/>
      <c r="BR40" s="35"/>
      <c r="BS40" s="35"/>
      <c r="BT40" s="35"/>
    </row>
    <row r="41" spans="3:72" ht="9.75"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4"/>
      <c r="BO41" s="32"/>
      <c r="BP41" s="33"/>
      <c r="BQ41" s="33"/>
      <c r="BR41" s="33"/>
      <c r="BS41" s="33"/>
      <c r="BT41" s="34"/>
    </row>
    <row r="42" s="1" customFormat="1" ht="6.75" customHeight="1"/>
    <row r="43" spans="1:72" ht="11.25" customHeight="1">
      <c r="A43" s="23" t="s">
        <v>43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</row>
    <row r="44" spans="1:72" ht="15.75" customHeight="1">
      <c r="A44" s="24" t="s">
        <v>44</v>
      </c>
      <c r="B44" s="24"/>
      <c r="C44" s="24"/>
      <c r="D44" s="24" t="s">
        <v>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 t="s">
        <v>45</v>
      </c>
      <c r="AU44" s="24"/>
      <c r="AV44" s="24"/>
      <c r="AW44" s="24"/>
      <c r="AX44" s="24"/>
      <c r="AY44" s="24"/>
      <c r="AZ44" s="24"/>
      <c r="BA44" s="24"/>
      <c r="BB44" s="24"/>
      <c r="BC44" s="24"/>
      <c r="BD44" s="24" t="s">
        <v>46</v>
      </c>
      <c r="BE44" s="24"/>
      <c r="BF44" s="24"/>
      <c r="BG44" s="24"/>
      <c r="BH44" s="24"/>
      <c r="BI44" s="24"/>
      <c r="BJ44" s="24"/>
      <c r="BK44" s="24"/>
      <c r="BL44" s="24" t="s">
        <v>47</v>
      </c>
      <c r="BM44" s="24"/>
      <c r="BN44" s="24"/>
      <c r="BO44" s="24"/>
      <c r="BP44" s="24"/>
      <c r="BQ44" s="24"/>
      <c r="BR44" s="24"/>
      <c r="BS44" s="24"/>
      <c r="BT44" s="24"/>
    </row>
    <row r="45" spans="1:72" ht="15.75" customHeight="1">
      <c r="A45" s="25"/>
      <c r="B45" s="26"/>
      <c r="C45" s="27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7"/>
      <c r="AT45" s="25"/>
      <c r="AU45" s="26"/>
      <c r="AV45" s="26"/>
      <c r="AW45" s="26"/>
      <c r="AX45" s="26"/>
      <c r="AY45" s="26"/>
      <c r="AZ45" s="26"/>
      <c r="BA45" s="26"/>
      <c r="BB45" s="26"/>
      <c r="BC45" s="27"/>
      <c r="BD45" s="25"/>
      <c r="BE45" s="26"/>
      <c r="BF45" s="26"/>
      <c r="BG45" s="26"/>
      <c r="BH45" s="26"/>
      <c r="BI45" s="26"/>
      <c r="BJ45" s="26"/>
      <c r="BK45" s="27"/>
      <c r="BL45" s="25"/>
      <c r="BM45" s="26"/>
      <c r="BN45" s="26"/>
      <c r="BO45" s="26"/>
      <c r="BP45" s="26"/>
      <c r="BQ45" s="26"/>
      <c r="BR45" s="26"/>
      <c r="BS45" s="26"/>
      <c r="BT45" s="27"/>
    </row>
    <row r="46" spans="1:72" ht="11.25" customHeight="1">
      <c r="A46" s="13">
        <v>1</v>
      </c>
      <c r="B46" s="13"/>
      <c r="C46" s="13"/>
      <c r="D46" s="21" t="s">
        <v>48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22">
        <f>BL47+BL48+BL49+BL50+BL51+BL52+BL56+BL57+BL58+BL59+BL60+BL61</f>
        <v>146496.49599999998</v>
      </c>
      <c r="BM46" s="22"/>
      <c r="BN46" s="22"/>
      <c r="BO46" s="22"/>
      <c r="BP46" s="22"/>
      <c r="BQ46" s="22"/>
      <c r="BR46" s="22"/>
      <c r="BS46" s="22"/>
      <c r="BT46" s="22"/>
    </row>
    <row r="47" spans="1:72" ht="27" customHeight="1">
      <c r="A47" s="12" t="s">
        <v>49</v>
      </c>
      <c r="B47" s="12"/>
      <c r="C47" s="12"/>
      <c r="D47" s="14" t="s">
        <v>89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2" t="s">
        <v>108</v>
      </c>
      <c r="AU47" s="12"/>
      <c r="AV47" s="12"/>
      <c r="AW47" s="12"/>
      <c r="AX47" s="12"/>
      <c r="AY47" s="12"/>
      <c r="AZ47" s="12"/>
      <c r="BA47" s="12"/>
      <c r="BB47" s="12"/>
      <c r="BC47" s="12"/>
      <c r="BD47" s="12" t="s">
        <v>96</v>
      </c>
      <c r="BE47" s="12"/>
      <c r="BF47" s="12"/>
      <c r="BG47" s="12"/>
      <c r="BH47" s="12"/>
      <c r="BI47" s="12"/>
      <c r="BJ47" s="12"/>
      <c r="BK47" s="12"/>
      <c r="BL47" s="15">
        <f>Z10*1.65*12</f>
        <v>14964.84</v>
      </c>
      <c r="BM47" s="15"/>
      <c r="BN47" s="15"/>
      <c r="BO47" s="15"/>
      <c r="BP47" s="15"/>
      <c r="BQ47" s="15"/>
      <c r="BR47" s="15"/>
      <c r="BS47" s="15"/>
      <c r="BT47" s="15"/>
    </row>
    <row r="48" spans="1:72" ht="11.25" customHeight="1">
      <c r="A48" s="12" t="s">
        <v>50</v>
      </c>
      <c r="B48" s="12"/>
      <c r="C48" s="12"/>
      <c r="D48" s="14" t="s">
        <v>88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2" t="s">
        <v>108</v>
      </c>
      <c r="AU48" s="12"/>
      <c r="AV48" s="12"/>
      <c r="AW48" s="12"/>
      <c r="AX48" s="12"/>
      <c r="AY48" s="12"/>
      <c r="AZ48" s="12"/>
      <c r="BA48" s="12"/>
      <c r="BB48" s="12"/>
      <c r="BC48" s="12"/>
      <c r="BD48" s="12" t="s">
        <v>92</v>
      </c>
      <c r="BE48" s="12"/>
      <c r="BF48" s="12"/>
      <c r="BG48" s="12"/>
      <c r="BH48" s="12"/>
      <c r="BI48" s="12"/>
      <c r="BJ48" s="12"/>
      <c r="BK48" s="12"/>
      <c r="BL48" s="15">
        <f>Z10*1.53*12</f>
        <v>13876.488000000001</v>
      </c>
      <c r="BM48" s="15"/>
      <c r="BN48" s="15"/>
      <c r="BO48" s="15"/>
      <c r="BP48" s="15"/>
      <c r="BQ48" s="15"/>
      <c r="BR48" s="15"/>
      <c r="BS48" s="15"/>
      <c r="BT48" s="15"/>
    </row>
    <row r="49" spans="1:72" ht="11.25" customHeight="1">
      <c r="A49" s="12" t="s">
        <v>51</v>
      </c>
      <c r="B49" s="12"/>
      <c r="C49" s="12"/>
      <c r="D49" s="14" t="s">
        <v>52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2" t="s">
        <v>108</v>
      </c>
      <c r="AU49" s="12"/>
      <c r="AV49" s="12"/>
      <c r="AW49" s="12"/>
      <c r="AX49" s="12"/>
      <c r="AY49" s="12"/>
      <c r="AZ49" s="12"/>
      <c r="BA49" s="12"/>
      <c r="BB49" s="12"/>
      <c r="BC49" s="12"/>
      <c r="BD49" s="12" t="s">
        <v>94</v>
      </c>
      <c r="BE49" s="12"/>
      <c r="BF49" s="12"/>
      <c r="BG49" s="12"/>
      <c r="BH49" s="12"/>
      <c r="BI49" s="12"/>
      <c r="BJ49" s="12"/>
      <c r="BK49" s="12"/>
      <c r="BL49" s="15">
        <v>0</v>
      </c>
      <c r="BM49" s="15"/>
      <c r="BN49" s="15"/>
      <c r="BO49" s="15"/>
      <c r="BP49" s="15"/>
      <c r="BQ49" s="15"/>
      <c r="BR49" s="15"/>
      <c r="BS49" s="15"/>
      <c r="BT49" s="15"/>
    </row>
    <row r="50" spans="1:72" ht="11.25" customHeight="1">
      <c r="A50" s="12" t="s">
        <v>53</v>
      </c>
      <c r="B50" s="12"/>
      <c r="C50" s="12"/>
      <c r="D50" s="14" t="s">
        <v>90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2" t="s">
        <v>108</v>
      </c>
      <c r="AU50" s="12"/>
      <c r="AV50" s="12"/>
      <c r="AW50" s="12"/>
      <c r="AX50" s="12"/>
      <c r="AY50" s="12"/>
      <c r="AZ50" s="12"/>
      <c r="BA50" s="12"/>
      <c r="BB50" s="12"/>
      <c r="BC50" s="12"/>
      <c r="BD50" s="12" t="s">
        <v>93</v>
      </c>
      <c r="BE50" s="12"/>
      <c r="BF50" s="12"/>
      <c r="BG50" s="12"/>
      <c r="BH50" s="12"/>
      <c r="BI50" s="12"/>
      <c r="BJ50" s="12"/>
      <c r="BK50" s="12"/>
      <c r="BL50" s="15">
        <f>0.88*12*Z10</f>
        <v>7981.248</v>
      </c>
      <c r="BM50" s="15"/>
      <c r="BN50" s="15"/>
      <c r="BO50" s="15"/>
      <c r="BP50" s="15"/>
      <c r="BQ50" s="15"/>
      <c r="BR50" s="15"/>
      <c r="BS50" s="15"/>
      <c r="BT50" s="15"/>
    </row>
    <row r="51" spans="1:72" ht="11.25" customHeight="1">
      <c r="A51" s="12" t="s">
        <v>54</v>
      </c>
      <c r="B51" s="12"/>
      <c r="C51" s="12"/>
      <c r="D51" s="14" t="s">
        <v>55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2" t="s">
        <v>108</v>
      </c>
      <c r="AU51" s="12"/>
      <c r="AV51" s="12"/>
      <c r="AW51" s="12"/>
      <c r="AX51" s="12"/>
      <c r="AY51" s="12"/>
      <c r="AZ51" s="12"/>
      <c r="BA51" s="12"/>
      <c r="BB51" s="12"/>
      <c r="BC51" s="12"/>
      <c r="BD51" s="12" t="s">
        <v>94</v>
      </c>
      <c r="BE51" s="12"/>
      <c r="BF51" s="12"/>
      <c r="BG51" s="12"/>
      <c r="BH51" s="12"/>
      <c r="BI51" s="12"/>
      <c r="BJ51" s="12"/>
      <c r="BK51" s="12"/>
      <c r="BL51" s="15">
        <f>0.3*12*Z10</f>
        <v>2720.8799999999997</v>
      </c>
      <c r="BM51" s="15"/>
      <c r="BN51" s="15"/>
      <c r="BO51" s="15"/>
      <c r="BP51" s="15"/>
      <c r="BQ51" s="15"/>
      <c r="BR51" s="15"/>
      <c r="BS51" s="15"/>
      <c r="BT51" s="15"/>
    </row>
    <row r="52" spans="1:72" ht="32.25" customHeight="1">
      <c r="A52" s="12" t="s">
        <v>56</v>
      </c>
      <c r="B52" s="12"/>
      <c r="C52" s="12"/>
      <c r="D52" s="14" t="s">
        <v>86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 t="s">
        <v>99</v>
      </c>
      <c r="BE52" s="12"/>
      <c r="BF52" s="12"/>
      <c r="BG52" s="12"/>
      <c r="BH52" s="12"/>
      <c r="BI52" s="12"/>
      <c r="BJ52" s="12"/>
      <c r="BK52" s="12"/>
      <c r="BL52" s="15">
        <f>BL53+BL54+BL55</f>
        <v>60703.35999999999</v>
      </c>
      <c r="BM52" s="15"/>
      <c r="BN52" s="15"/>
      <c r="BO52" s="15"/>
      <c r="BP52" s="15"/>
      <c r="BQ52" s="15"/>
      <c r="BR52" s="15"/>
      <c r="BS52" s="15"/>
      <c r="BT52" s="15"/>
    </row>
    <row r="53" spans="1:72" ht="21.75" customHeight="1">
      <c r="A53" s="12"/>
      <c r="B53" s="12"/>
      <c r="C53" s="12"/>
      <c r="D53" s="14" t="s">
        <v>57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2" t="s">
        <v>108</v>
      </c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5">
        <f>3.05*12*Z10</f>
        <v>27662.279999999995</v>
      </c>
      <c r="BM53" s="15"/>
      <c r="BN53" s="15"/>
      <c r="BO53" s="15"/>
      <c r="BP53" s="15"/>
      <c r="BQ53" s="15"/>
      <c r="BR53" s="15"/>
      <c r="BS53" s="15"/>
      <c r="BT53" s="15"/>
    </row>
    <row r="54" spans="1:72" ht="11.25" customHeight="1">
      <c r="A54" s="12"/>
      <c r="B54" s="12"/>
      <c r="C54" s="12"/>
      <c r="D54" s="14" t="s">
        <v>58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2" t="s">
        <v>108</v>
      </c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5">
        <v>2575.08</v>
      </c>
      <c r="BM54" s="15"/>
      <c r="BN54" s="15"/>
      <c r="BO54" s="15"/>
      <c r="BP54" s="15"/>
      <c r="BQ54" s="15"/>
      <c r="BR54" s="15"/>
      <c r="BS54" s="15"/>
      <c r="BT54" s="15"/>
    </row>
    <row r="55" spans="1:72" ht="11.25" customHeight="1">
      <c r="A55" s="12"/>
      <c r="B55" s="12"/>
      <c r="C55" s="12"/>
      <c r="D55" s="14" t="s">
        <v>85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2" t="s">
        <v>108</v>
      </c>
      <c r="AU55" s="12"/>
      <c r="AV55" s="12"/>
      <c r="AW55" s="12"/>
      <c r="AX55" s="12"/>
      <c r="AY55" s="12"/>
      <c r="AZ55" s="12"/>
      <c r="BA55" s="12"/>
      <c r="BB55" s="12"/>
      <c r="BC55" s="12"/>
      <c r="BD55" s="12" t="s">
        <v>95</v>
      </c>
      <c r="BE55" s="12"/>
      <c r="BF55" s="12"/>
      <c r="BG55" s="12"/>
      <c r="BH55" s="12"/>
      <c r="BI55" s="12"/>
      <c r="BJ55" s="12"/>
      <c r="BK55" s="12"/>
      <c r="BL55" s="15">
        <f>1649+17763+11054</f>
        <v>30466</v>
      </c>
      <c r="BM55" s="15"/>
      <c r="BN55" s="15"/>
      <c r="BO55" s="15"/>
      <c r="BP55" s="15"/>
      <c r="BQ55" s="15"/>
      <c r="BR55" s="15"/>
      <c r="BS55" s="15"/>
      <c r="BT55" s="15"/>
    </row>
    <row r="56" spans="1:72" ht="21.75" customHeight="1">
      <c r="A56" s="18" t="s">
        <v>59</v>
      </c>
      <c r="B56" s="19"/>
      <c r="C56" s="20"/>
      <c r="D56" s="14" t="s">
        <v>61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2" t="s">
        <v>108</v>
      </c>
      <c r="AU56" s="12"/>
      <c r="AV56" s="12"/>
      <c r="AW56" s="12"/>
      <c r="AX56" s="12"/>
      <c r="AY56" s="12"/>
      <c r="AZ56" s="12"/>
      <c r="BA56" s="12"/>
      <c r="BB56" s="12"/>
      <c r="BC56" s="12"/>
      <c r="BD56" s="12" t="s">
        <v>97</v>
      </c>
      <c r="BE56" s="12"/>
      <c r="BF56" s="12"/>
      <c r="BG56" s="12"/>
      <c r="BH56" s="12"/>
      <c r="BI56" s="12"/>
      <c r="BJ56" s="12"/>
      <c r="BK56" s="12"/>
      <c r="BL56" s="15">
        <v>0</v>
      </c>
      <c r="BM56" s="15"/>
      <c r="BN56" s="15"/>
      <c r="BO56" s="15"/>
      <c r="BP56" s="15"/>
      <c r="BQ56" s="15"/>
      <c r="BR56" s="15"/>
      <c r="BS56" s="15"/>
      <c r="BT56" s="15"/>
    </row>
    <row r="57" spans="1:72" ht="11.25" customHeight="1">
      <c r="A57" s="18" t="s">
        <v>60</v>
      </c>
      <c r="B57" s="19"/>
      <c r="C57" s="20"/>
      <c r="D57" s="14" t="s">
        <v>84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2" t="s">
        <v>108</v>
      </c>
      <c r="AU57" s="12"/>
      <c r="AV57" s="12"/>
      <c r="AW57" s="12"/>
      <c r="AX57" s="12"/>
      <c r="AY57" s="12"/>
      <c r="AZ57" s="12"/>
      <c r="BA57" s="12"/>
      <c r="BB57" s="12"/>
      <c r="BC57" s="12"/>
      <c r="BD57" s="12" t="s">
        <v>98</v>
      </c>
      <c r="BE57" s="12"/>
      <c r="BF57" s="12"/>
      <c r="BG57" s="12"/>
      <c r="BH57" s="12"/>
      <c r="BI57" s="12"/>
      <c r="BJ57" s="12"/>
      <c r="BK57" s="12"/>
      <c r="BL57" s="15">
        <f>Z10*0.1*12</f>
        <v>906.96</v>
      </c>
      <c r="BM57" s="15"/>
      <c r="BN57" s="15"/>
      <c r="BO57" s="15"/>
      <c r="BP57" s="15"/>
      <c r="BQ57" s="15"/>
      <c r="BR57" s="15"/>
      <c r="BS57" s="15"/>
      <c r="BT57" s="15"/>
    </row>
    <row r="58" spans="1:72" ht="32.25" customHeight="1">
      <c r="A58" s="18" t="s">
        <v>62</v>
      </c>
      <c r="B58" s="19"/>
      <c r="C58" s="20"/>
      <c r="D58" s="14" t="s">
        <v>83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2" t="s">
        <v>108</v>
      </c>
      <c r="AU58" s="12"/>
      <c r="AV58" s="12"/>
      <c r="AW58" s="12"/>
      <c r="AX58" s="12"/>
      <c r="AY58" s="12"/>
      <c r="AZ58" s="12"/>
      <c r="BA58" s="12"/>
      <c r="BB58" s="12"/>
      <c r="BC58" s="12"/>
      <c r="BD58" s="12" t="s">
        <v>101</v>
      </c>
      <c r="BE58" s="12"/>
      <c r="BF58" s="12"/>
      <c r="BG58" s="12"/>
      <c r="BH58" s="12"/>
      <c r="BI58" s="12"/>
      <c r="BJ58" s="12"/>
      <c r="BK58" s="12"/>
      <c r="BL58" s="15">
        <f>AH21</f>
        <v>29022.72</v>
      </c>
      <c r="BM58" s="15"/>
      <c r="BN58" s="15"/>
      <c r="BO58" s="15"/>
      <c r="BP58" s="15"/>
      <c r="BQ58" s="15"/>
      <c r="BR58" s="15"/>
      <c r="BS58" s="15"/>
      <c r="BT58" s="15"/>
    </row>
    <row r="59" spans="1:72" ht="11.25" customHeight="1">
      <c r="A59" s="12" t="s">
        <v>63</v>
      </c>
      <c r="B59" s="12"/>
      <c r="C59" s="12"/>
      <c r="D59" s="14" t="s">
        <v>91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2" t="s">
        <v>108</v>
      </c>
      <c r="AU59" s="12"/>
      <c r="AV59" s="12"/>
      <c r="AW59" s="12"/>
      <c r="AX59" s="12"/>
      <c r="AY59" s="12"/>
      <c r="AZ59" s="12"/>
      <c r="BA59" s="12"/>
      <c r="BB59" s="12"/>
      <c r="BC59" s="12"/>
      <c r="BD59" s="12" t="s">
        <v>99</v>
      </c>
      <c r="BE59" s="12"/>
      <c r="BF59" s="12"/>
      <c r="BG59" s="12"/>
      <c r="BH59" s="12"/>
      <c r="BI59" s="12"/>
      <c r="BJ59" s="12"/>
      <c r="BK59" s="12"/>
      <c r="BL59" s="15">
        <v>16320</v>
      </c>
      <c r="BM59" s="15"/>
      <c r="BN59" s="15"/>
      <c r="BO59" s="15"/>
      <c r="BP59" s="15"/>
      <c r="BQ59" s="15"/>
      <c r="BR59" s="15"/>
      <c r="BS59" s="15"/>
      <c r="BT59" s="15"/>
    </row>
    <row r="60" spans="1:72" ht="11.25" customHeight="1">
      <c r="A60" s="13">
        <v>2</v>
      </c>
      <c r="B60" s="13"/>
      <c r="C60" s="13"/>
      <c r="D60" s="14" t="s">
        <v>87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2" t="s">
        <v>108</v>
      </c>
      <c r="AU60" s="12"/>
      <c r="AV60" s="12"/>
      <c r="AW60" s="12"/>
      <c r="AX60" s="12"/>
      <c r="AY60" s="12"/>
      <c r="AZ60" s="12"/>
      <c r="BA60" s="12"/>
      <c r="BB60" s="12"/>
      <c r="BC60" s="12"/>
      <c r="BD60" s="12" t="s">
        <v>99</v>
      </c>
      <c r="BE60" s="12"/>
      <c r="BF60" s="12"/>
      <c r="BG60" s="12"/>
      <c r="BH60" s="12"/>
      <c r="BI60" s="12"/>
      <c r="BJ60" s="12"/>
      <c r="BK60" s="12"/>
      <c r="BL60" s="15">
        <v>0</v>
      </c>
      <c r="BM60" s="15"/>
      <c r="BN60" s="15"/>
      <c r="BO60" s="15"/>
      <c r="BP60" s="15"/>
      <c r="BQ60" s="15"/>
      <c r="BR60" s="15"/>
      <c r="BS60" s="15"/>
      <c r="BT60" s="15"/>
    </row>
    <row r="61" spans="1:72" ht="11.25" customHeight="1">
      <c r="A61" s="13">
        <v>3</v>
      </c>
      <c r="B61" s="13"/>
      <c r="C61" s="13"/>
      <c r="D61" s="14" t="s">
        <v>64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2" t="s">
        <v>108</v>
      </c>
      <c r="AU61" s="12"/>
      <c r="AV61" s="12"/>
      <c r="AW61" s="12"/>
      <c r="AX61" s="12"/>
      <c r="AY61" s="12"/>
      <c r="AZ61" s="12"/>
      <c r="BA61" s="12"/>
      <c r="BB61" s="12"/>
      <c r="BC61" s="12"/>
      <c r="BD61" s="12" t="s">
        <v>100</v>
      </c>
      <c r="BE61" s="12"/>
      <c r="BF61" s="12"/>
      <c r="BG61" s="12"/>
      <c r="BH61" s="12"/>
      <c r="BI61" s="12"/>
      <c r="BJ61" s="12"/>
      <c r="BK61" s="12"/>
      <c r="BL61" s="15">
        <f>AH23</f>
        <v>0</v>
      </c>
      <c r="BM61" s="15"/>
      <c r="BN61" s="15"/>
      <c r="BO61" s="15"/>
      <c r="BP61" s="15"/>
      <c r="BQ61" s="15"/>
      <c r="BR61" s="15"/>
      <c r="BS61" s="15"/>
      <c r="BT61" s="15"/>
    </row>
    <row r="62" s="1" customFormat="1" ht="6" customHeight="1"/>
    <row r="63" s="1" customFormat="1" ht="5.25" customHeight="1"/>
    <row r="64" spans="1:72" ht="11.25" customHeight="1">
      <c r="A64" s="16" t="s">
        <v>102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</row>
    <row r="65" spans="1:72" s="1" customFormat="1" ht="34.5" customHeight="1">
      <c r="A65" s="12" t="s">
        <v>65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 t="s">
        <v>7</v>
      </c>
      <c r="U65" s="12"/>
      <c r="V65" s="12"/>
      <c r="W65" s="12"/>
      <c r="X65" s="12" t="s">
        <v>66</v>
      </c>
      <c r="Y65" s="12"/>
      <c r="Z65" s="12"/>
      <c r="AA65" s="12"/>
      <c r="AB65" s="12"/>
      <c r="AC65" s="12"/>
      <c r="AD65" s="12" t="s">
        <v>67</v>
      </c>
      <c r="AE65" s="12"/>
      <c r="AF65" s="12"/>
      <c r="AG65" s="12"/>
      <c r="AH65" s="12"/>
      <c r="AI65" s="12"/>
      <c r="AJ65" s="12" t="s">
        <v>68</v>
      </c>
      <c r="AK65" s="12"/>
      <c r="AL65" s="12"/>
      <c r="AM65" s="12"/>
      <c r="AN65" s="12"/>
      <c r="AO65" s="12"/>
      <c r="AP65" s="12"/>
      <c r="AQ65" s="12" t="s">
        <v>69</v>
      </c>
      <c r="AR65" s="12"/>
      <c r="AS65" s="12"/>
      <c r="AT65" s="12"/>
      <c r="AU65" s="12"/>
      <c r="AV65" s="12"/>
      <c r="AW65" s="12"/>
      <c r="AX65" s="12"/>
      <c r="AY65" s="12" t="s">
        <v>70</v>
      </c>
      <c r="AZ65" s="12"/>
      <c r="BA65" s="12"/>
      <c r="BB65" s="12"/>
      <c r="BC65" s="12"/>
      <c r="BD65" s="12"/>
      <c r="BE65" s="12" t="s">
        <v>71</v>
      </c>
      <c r="BF65" s="12"/>
      <c r="BG65" s="12"/>
      <c r="BH65" s="12"/>
      <c r="BI65" s="12"/>
      <c r="BJ65" s="12" t="s">
        <v>72</v>
      </c>
      <c r="BK65" s="12"/>
      <c r="BL65" s="12"/>
      <c r="BM65" s="12"/>
      <c r="BN65" s="12"/>
      <c r="BO65" s="12"/>
      <c r="BP65" s="12"/>
      <c r="BQ65" s="12" t="s">
        <v>73</v>
      </c>
      <c r="BR65" s="12"/>
      <c r="BS65" s="12"/>
      <c r="BT65" s="12"/>
    </row>
    <row r="66" spans="1:72" ht="32.25" customHeight="1">
      <c r="A66" s="7" t="s">
        <v>105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8" t="s">
        <v>12</v>
      </c>
      <c r="U66" s="8"/>
      <c r="V66" s="8"/>
      <c r="W66" s="8"/>
      <c r="X66" s="8" t="s">
        <v>106</v>
      </c>
      <c r="Y66" s="8"/>
      <c r="Z66" s="8"/>
      <c r="AA66" s="8"/>
      <c r="AB66" s="8"/>
      <c r="AC66" s="8"/>
      <c r="AD66" s="2">
        <v>4171.92</v>
      </c>
      <c r="AE66" s="2"/>
      <c r="AF66" s="2"/>
      <c r="AG66" s="2"/>
      <c r="AH66" s="2"/>
      <c r="AI66" s="2"/>
      <c r="AJ66" s="2">
        <v>3874.65</v>
      </c>
      <c r="AK66" s="2"/>
      <c r="AL66" s="2"/>
      <c r="AM66" s="2"/>
      <c r="AN66" s="2"/>
      <c r="AO66" s="2"/>
      <c r="AP66" s="2"/>
      <c r="AQ66" s="2">
        <v>0</v>
      </c>
      <c r="AR66" s="2"/>
      <c r="AS66" s="2"/>
      <c r="AT66" s="2"/>
      <c r="AU66" s="2"/>
      <c r="AV66" s="2"/>
      <c r="AW66" s="2"/>
      <c r="AX66" s="2"/>
      <c r="AY66" s="2">
        <f>AD66</f>
        <v>4171.92</v>
      </c>
      <c r="AZ66" s="2"/>
      <c r="BA66" s="2"/>
      <c r="BB66" s="2"/>
      <c r="BC66" s="2"/>
      <c r="BD66" s="2"/>
      <c r="BE66" s="9">
        <f>AY66</f>
        <v>4171.92</v>
      </c>
      <c r="BF66" s="10"/>
      <c r="BG66" s="10"/>
      <c r="BH66" s="10"/>
      <c r="BI66" s="11"/>
      <c r="BJ66" s="3" t="s">
        <v>75</v>
      </c>
      <c r="BK66" s="2"/>
      <c r="BL66" s="2"/>
      <c r="BM66" s="2"/>
      <c r="BN66" s="2"/>
      <c r="BO66" s="2"/>
      <c r="BP66" s="2"/>
      <c r="BQ66" s="4" t="s">
        <v>75</v>
      </c>
      <c r="BR66" s="4"/>
      <c r="BS66" s="4"/>
      <c r="BT66" s="4"/>
    </row>
    <row r="67" spans="1:72" ht="21.75" customHeight="1">
      <c r="A67" s="7" t="s">
        <v>74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8" t="s">
        <v>12</v>
      </c>
      <c r="U67" s="8"/>
      <c r="V67" s="8"/>
      <c r="W67" s="8"/>
      <c r="X67" s="8" t="s">
        <v>75</v>
      </c>
      <c r="Y67" s="8"/>
      <c r="Z67" s="8"/>
      <c r="AA67" s="8"/>
      <c r="AB67" s="8"/>
      <c r="AC67" s="8"/>
      <c r="AD67" s="2" t="s">
        <v>75</v>
      </c>
      <c r="AE67" s="2"/>
      <c r="AF67" s="2"/>
      <c r="AG67" s="2"/>
      <c r="AH67" s="2"/>
      <c r="AI67" s="2"/>
      <c r="AJ67" s="2" t="s">
        <v>75</v>
      </c>
      <c r="AK67" s="2"/>
      <c r="AL67" s="2"/>
      <c r="AM67" s="2"/>
      <c r="AN67" s="2"/>
      <c r="AO67" s="2"/>
      <c r="AP67" s="2"/>
      <c r="AQ67" s="2" t="s">
        <v>75</v>
      </c>
      <c r="AR67" s="2"/>
      <c r="AS67" s="2"/>
      <c r="AT67" s="2"/>
      <c r="AU67" s="2"/>
      <c r="AV67" s="2"/>
      <c r="AW67" s="2"/>
      <c r="AX67" s="2"/>
      <c r="AY67" s="2" t="s">
        <v>75</v>
      </c>
      <c r="AZ67" s="2"/>
      <c r="BA67" s="2"/>
      <c r="BB67" s="2"/>
      <c r="BC67" s="2"/>
      <c r="BD67" s="2"/>
      <c r="BE67" s="9" t="s">
        <v>76</v>
      </c>
      <c r="BF67" s="10"/>
      <c r="BG67" s="10"/>
      <c r="BH67" s="10"/>
      <c r="BI67" s="11"/>
      <c r="BJ67" s="3" t="s">
        <v>75</v>
      </c>
      <c r="BK67" s="2"/>
      <c r="BL67" s="2"/>
      <c r="BM67" s="2"/>
      <c r="BN67" s="2"/>
      <c r="BO67" s="2"/>
      <c r="BP67" s="2"/>
      <c r="BQ67" s="4" t="s">
        <v>75</v>
      </c>
      <c r="BR67" s="4"/>
      <c r="BS67" s="4"/>
      <c r="BT67" s="4"/>
    </row>
    <row r="68" spans="1:72" ht="11.25" customHeight="1">
      <c r="A68" s="7" t="s">
        <v>104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8" t="s">
        <v>12</v>
      </c>
      <c r="U68" s="8"/>
      <c r="V68" s="8"/>
      <c r="W68" s="8"/>
      <c r="X68" s="8" t="s">
        <v>106</v>
      </c>
      <c r="Y68" s="8"/>
      <c r="Z68" s="8"/>
      <c r="AA68" s="8"/>
      <c r="AB68" s="8"/>
      <c r="AC68" s="8"/>
      <c r="AD68" s="2">
        <f>1315.32+634.92</f>
        <v>1950.2399999999998</v>
      </c>
      <c r="AE68" s="2"/>
      <c r="AF68" s="2"/>
      <c r="AG68" s="2"/>
      <c r="AH68" s="2"/>
      <c r="AI68" s="2"/>
      <c r="AJ68" s="2">
        <f>1717.7+1217.72</f>
        <v>2935.42</v>
      </c>
      <c r="AK68" s="2"/>
      <c r="AL68" s="2"/>
      <c r="AM68" s="2"/>
      <c r="AN68" s="2"/>
      <c r="AO68" s="2"/>
      <c r="AP68" s="2"/>
      <c r="AQ68" s="2">
        <v>0</v>
      </c>
      <c r="AR68" s="2"/>
      <c r="AS68" s="2"/>
      <c r="AT68" s="2"/>
      <c r="AU68" s="2"/>
      <c r="AV68" s="2"/>
      <c r="AW68" s="2"/>
      <c r="AX68" s="2"/>
      <c r="AY68" s="2">
        <f>AD68</f>
        <v>1950.2399999999998</v>
      </c>
      <c r="AZ68" s="2"/>
      <c r="BA68" s="2"/>
      <c r="BB68" s="2"/>
      <c r="BC68" s="2"/>
      <c r="BD68" s="2"/>
      <c r="BE68" s="3">
        <f>AY68</f>
        <v>1950.2399999999998</v>
      </c>
      <c r="BF68" s="2"/>
      <c r="BG68" s="2"/>
      <c r="BH68" s="2"/>
      <c r="BI68" s="2"/>
      <c r="BJ68" s="3" t="s">
        <v>75</v>
      </c>
      <c r="BK68" s="2"/>
      <c r="BL68" s="2"/>
      <c r="BM68" s="2"/>
      <c r="BN68" s="2"/>
      <c r="BO68" s="2"/>
      <c r="BP68" s="2"/>
      <c r="BQ68" s="4" t="s">
        <v>75</v>
      </c>
      <c r="BR68" s="4"/>
      <c r="BS68" s="4"/>
      <c r="BT68" s="4"/>
    </row>
    <row r="69" spans="1:72" ht="21.75" customHeight="1">
      <c r="A69" s="7" t="s">
        <v>103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8" t="s">
        <v>12</v>
      </c>
      <c r="U69" s="8"/>
      <c r="V69" s="8"/>
      <c r="W69" s="8"/>
      <c r="X69" s="8" t="s">
        <v>106</v>
      </c>
      <c r="Y69" s="8"/>
      <c r="Z69" s="8"/>
      <c r="AA69" s="8"/>
      <c r="AB69" s="8"/>
      <c r="AC69" s="8"/>
      <c r="AD69" s="2">
        <v>15370.18</v>
      </c>
      <c r="AE69" s="2"/>
      <c r="AF69" s="2"/>
      <c r="AG69" s="2"/>
      <c r="AH69" s="2"/>
      <c r="AI69" s="2"/>
      <c r="AJ69" s="2">
        <v>12575.4</v>
      </c>
      <c r="AK69" s="2"/>
      <c r="AL69" s="2"/>
      <c r="AM69" s="2"/>
      <c r="AN69" s="2"/>
      <c r="AO69" s="2"/>
      <c r="AP69" s="2"/>
      <c r="AQ69" s="2">
        <v>0</v>
      </c>
      <c r="AR69" s="2"/>
      <c r="AS69" s="2"/>
      <c r="AT69" s="2"/>
      <c r="AU69" s="2"/>
      <c r="AV69" s="2"/>
      <c r="AW69" s="2"/>
      <c r="AX69" s="2"/>
      <c r="AY69" s="2">
        <f>AD69</f>
        <v>15370.18</v>
      </c>
      <c r="AZ69" s="2"/>
      <c r="BA69" s="2"/>
      <c r="BB69" s="2"/>
      <c r="BC69" s="2"/>
      <c r="BD69" s="2"/>
      <c r="BE69" s="2">
        <f>AY69</f>
        <v>15370.18</v>
      </c>
      <c r="BF69" s="2"/>
      <c r="BG69" s="2"/>
      <c r="BH69" s="2"/>
      <c r="BI69" s="2"/>
      <c r="BJ69" s="3" t="s">
        <v>75</v>
      </c>
      <c r="BK69" s="2"/>
      <c r="BL69" s="2"/>
      <c r="BM69" s="2"/>
      <c r="BN69" s="2"/>
      <c r="BO69" s="2"/>
      <c r="BP69" s="2"/>
      <c r="BQ69" s="4" t="s">
        <v>75</v>
      </c>
      <c r="BR69" s="4"/>
      <c r="BS69" s="4"/>
      <c r="BT69" s="4"/>
    </row>
    <row r="70" ht="9" customHeight="1"/>
    <row r="71" spans="1:49" ht="11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</sheetData>
  <sheetProtection/>
  <mergeCells count="269">
    <mergeCell ref="AQ19:BT19"/>
    <mergeCell ref="A55:C55"/>
    <mergeCell ref="D55:AS55"/>
    <mergeCell ref="AT55:BC55"/>
    <mergeCell ref="BD55:BK55"/>
    <mergeCell ref="BL55:BT55"/>
    <mergeCell ref="A19:B19"/>
    <mergeCell ref="C19:AD19"/>
    <mergeCell ref="AE19:AG19"/>
    <mergeCell ref="AH19:AL19"/>
    <mergeCell ref="BJ14:BM14"/>
    <mergeCell ref="A2:BT2"/>
    <mergeCell ref="A3:BT3"/>
    <mergeCell ref="A5:AH5"/>
    <mergeCell ref="A6:AH6"/>
    <mergeCell ref="A7:AH7"/>
    <mergeCell ref="A8:AH8"/>
    <mergeCell ref="BJ15:BM15"/>
    <mergeCell ref="A10:Y10"/>
    <mergeCell ref="Z10:AH10"/>
    <mergeCell ref="A13:AL13"/>
    <mergeCell ref="AQ13:BT13"/>
    <mergeCell ref="A14:B14"/>
    <mergeCell ref="C14:AD14"/>
    <mergeCell ref="AE14:AG14"/>
    <mergeCell ref="AH14:AL14"/>
    <mergeCell ref="AQ14:BI14"/>
    <mergeCell ref="AQ16:BI16"/>
    <mergeCell ref="BJ16:BM16"/>
    <mergeCell ref="BN14:BT14"/>
    <mergeCell ref="BN15:BT15"/>
    <mergeCell ref="BN16:BT16"/>
    <mergeCell ref="A15:B15"/>
    <mergeCell ref="C15:AD15"/>
    <mergeCell ref="AE15:AG15"/>
    <mergeCell ref="AH15:AL15"/>
    <mergeCell ref="AQ15:BI15"/>
    <mergeCell ref="C16:AD16"/>
    <mergeCell ref="AE16:AG16"/>
    <mergeCell ref="AH16:AL16"/>
    <mergeCell ref="A16:B16"/>
    <mergeCell ref="A17:B17"/>
    <mergeCell ref="C17:AD17"/>
    <mergeCell ref="AE17:AG17"/>
    <mergeCell ref="AH17:AL17"/>
    <mergeCell ref="A20:B20"/>
    <mergeCell ref="C20:AD20"/>
    <mergeCell ref="AE20:AG20"/>
    <mergeCell ref="AH20:AL20"/>
    <mergeCell ref="A18:B18"/>
    <mergeCell ref="C18:AD18"/>
    <mergeCell ref="AE18:AG18"/>
    <mergeCell ref="AH18:AL18"/>
    <mergeCell ref="BN20:BT20"/>
    <mergeCell ref="BN21:BT21"/>
    <mergeCell ref="BN22:BT22"/>
    <mergeCell ref="A21:B21"/>
    <mergeCell ref="C21:AD21"/>
    <mergeCell ref="AE21:AG21"/>
    <mergeCell ref="AH21:AL21"/>
    <mergeCell ref="BJ21:BM21"/>
    <mergeCell ref="AE22:AG22"/>
    <mergeCell ref="AH22:AL22"/>
    <mergeCell ref="AH23:AL23"/>
    <mergeCell ref="AQ23:BI23"/>
    <mergeCell ref="BJ23:BM23"/>
    <mergeCell ref="BJ20:BM20"/>
    <mergeCell ref="AQ21:BI21"/>
    <mergeCell ref="AQ20:BI20"/>
    <mergeCell ref="AQ22:BI22"/>
    <mergeCell ref="BJ22:BM22"/>
    <mergeCell ref="BN23:BT23"/>
    <mergeCell ref="A22:B22"/>
    <mergeCell ref="C22:AD22"/>
    <mergeCell ref="A24:B24"/>
    <mergeCell ref="C24:AD24"/>
    <mergeCell ref="AE24:AG24"/>
    <mergeCell ref="AH24:AL24"/>
    <mergeCell ref="A23:B23"/>
    <mergeCell ref="C23:AD23"/>
    <mergeCell ref="AE23:AG23"/>
    <mergeCell ref="A25:B25"/>
    <mergeCell ref="C25:AD25"/>
    <mergeCell ref="AE25:AG25"/>
    <mergeCell ref="AH25:AL25"/>
    <mergeCell ref="A26:B26"/>
    <mergeCell ref="C26:AD26"/>
    <mergeCell ref="AE26:AG26"/>
    <mergeCell ref="AH26:AL26"/>
    <mergeCell ref="A27:B27"/>
    <mergeCell ref="C27:AD27"/>
    <mergeCell ref="AE27:AG27"/>
    <mergeCell ref="AH27:AL27"/>
    <mergeCell ref="A28:B28"/>
    <mergeCell ref="C28:AD28"/>
    <mergeCell ref="AE28:AG28"/>
    <mergeCell ref="AH28:AL28"/>
    <mergeCell ref="A29:B29"/>
    <mergeCell ref="C29:AD29"/>
    <mergeCell ref="AE29:AG29"/>
    <mergeCell ref="AH29:AL29"/>
    <mergeCell ref="A30:B30"/>
    <mergeCell ref="C30:AD30"/>
    <mergeCell ref="AE30:AG30"/>
    <mergeCell ref="AH30:AL30"/>
    <mergeCell ref="A31:B31"/>
    <mergeCell ref="C31:AD31"/>
    <mergeCell ref="AE31:AG31"/>
    <mergeCell ref="AH31:AL31"/>
    <mergeCell ref="A32:B32"/>
    <mergeCell ref="C32:AD32"/>
    <mergeCell ref="AE32:AG32"/>
    <mergeCell ref="AH32:AL32"/>
    <mergeCell ref="A33:B33"/>
    <mergeCell ref="C33:AD33"/>
    <mergeCell ref="AE33:AG33"/>
    <mergeCell ref="AH33:AL33"/>
    <mergeCell ref="A34:B34"/>
    <mergeCell ref="C34:AD34"/>
    <mergeCell ref="AE34:AG34"/>
    <mergeCell ref="AH34:AL34"/>
    <mergeCell ref="A35:B35"/>
    <mergeCell ref="C35:AD35"/>
    <mergeCell ref="AE35:AG35"/>
    <mergeCell ref="AH35:AL35"/>
    <mergeCell ref="A36:B36"/>
    <mergeCell ref="C36:AD36"/>
    <mergeCell ref="AE36:AG36"/>
    <mergeCell ref="AH36:AL36"/>
    <mergeCell ref="A37:B37"/>
    <mergeCell ref="C37:AD37"/>
    <mergeCell ref="AE37:AG37"/>
    <mergeCell ref="AH37:AL37"/>
    <mergeCell ref="C40:BN41"/>
    <mergeCell ref="BO40:BT41"/>
    <mergeCell ref="A43:BT43"/>
    <mergeCell ref="A44:C45"/>
    <mergeCell ref="D44:AS45"/>
    <mergeCell ref="AT44:BC45"/>
    <mergeCell ref="BD44:BK45"/>
    <mergeCell ref="BL44:BT45"/>
    <mergeCell ref="A46:C46"/>
    <mergeCell ref="D46:AS46"/>
    <mergeCell ref="AT46:BC46"/>
    <mergeCell ref="BD46:BK46"/>
    <mergeCell ref="BL46:BT46"/>
    <mergeCell ref="A47:C47"/>
    <mergeCell ref="D47:AS47"/>
    <mergeCell ref="AT47:BC47"/>
    <mergeCell ref="BD47:BK47"/>
    <mergeCell ref="BL47:BT47"/>
    <mergeCell ref="A48:C48"/>
    <mergeCell ref="D48:AS48"/>
    <mergeCell ref="AT48:BC48"/>
    <mergeCell ref="BD48:BK48"/>
    <mergeCell ref="BL48:BT48"/>
    <mergeCell ref="A49:C49"/>
    <mergeCell ref="D49:AS49"/>
    <mergeCell ref="AT49:BC49"/>
    <mergeCell ref="BD49:BK49"/>
    <mergeCell ref="BL49:BT49"/>
    <mergeCell ref="A50:C50"/>
    <mergeCell ref="D50:AS50"/>
    <mergeCell ref="AT50:BC50"/>
    <mergeCell ref="BD50:BK50"/>
    <mergeCell ref="BL50:BT50"/>
    <mergeCell ref="A51:C51"/>
    <mergeCell ref="D51:AS51"/>
    <mergeCell ref="AT51:BC51"/>
    <mergeCell ref="BD51:BK51"/>
    <mergeCell ref="BL51:BT51"/>
    <mergeCell ref="A52:C52"/>
    <mergeCell ref="D52:AS52"/>
    <mergeCell ref="AT52:BC52"/>
    <mergeCell ref="BD52:BK52"/>
    <mergeCell ref="BL52:BT52"/>
    <mergeCell ref="A53:C53"/>
    <mergeCell ref="D53:AS53"/>
    <mergeCell ref="AT53:BC53"/>
    <mergeCell ref="BD53:BK53"/>
    <mergeCell ref="BL53:BT53"/>
    <mergeCell ref="A54:C54"/>
    <mergeCell ref="D54:AS54"/>
    <mergeCell ref="AT54:BC54"/>
    <mergeCell ref="BD54:BK54"/>
    <mergeCell ref="BL54:BT54"/>
    <mergeCell ref="A56:C56"/>
    <mergeCell ref="D56:AS56"/>
    <mergeCell ref="AT56:BC56"/>
    <mergeCell ref="BD56:BK56"/>
    <mergeCell ref="BL56:BT56"/>
    <mergeCell ref="A57:C57"/>
    <mergeCell ref="D57:AS57"/>
    <mergeCell ref="AT57:BC57"/>
    <mergeCell ref="BD57:BK57"/>
    <mergeCell ref="BL57:BT57"/>
    <mergeCell ref="A58:C58"/>
    <mergeCell ref="D58:AS58"/>
    <mergeCell ref="AT58:BC58"/>
    <mergeCell ref="BD58:BK58"/>
    <mergeCell ref="BL58:BT58"/>
    <mergeCell ref="A59:C59"/>
    <mergeCell ref="D59:AS59"/>
    <mergeCell ref="AT59:BC59"/>
    <mergeCell ref="BD59:BK59"/>
    <mergeCell ref="BL59:BT59"/>
    <mergeCell ref="A60:C60"/>
    <mergeCell ref="D60:AS60"/>
    <mergeCell ref="AT60:BC60"/>
    <mergeCell ref="BD60:BK60"/>
    <mergeCell ref="BL60:BT60"/>
    <mergeCell ref="A61:C61"/>
    <mergeCell ref="D61:AS61"/>
    <mergeCell ref="AT61:BC61"/>
    <mergeCell ref="BD61:BK61"/>
    <mergeCell ref="BL61:BT61"/>
    <mergeCell ref="A64:BT64"/>
    <mergeCell ref="A65:S65"/>
    <mergeCell ref="T65:W65"/>
    <mergeCell ref="X65:AC65"/>
    <mergeCell ref="AD65:AI65"/>
    <mergeCell ref="AJ65:AP65"/>
    <mergeCell ref="AQ65:AX65"/>
    <mergeCell ref="AY65:BD65"/>
    <mergeCell ref="BE65:BI65"/>
    <mergeCell ref="BJ65:BP65"/>
    <mergeCell ref="BQ65:BT65"/>
    <mergeCell ref="A66:S66"/>
    <mergeCell ref="T66:W66"/>
    <mergeCell ref="X66:AC66"/>
    <mergeCell ref="AD66:AI66"/>
    <mergeCell ref="AJ66:AP66"/>
    <mergeCell ref="AQ66:AX66"/>
    <mergeCell ref="AY66:BD66"/>
    <mergeCell ref="BE66:BI66"/>
    <mergeCell ref="BJ66:BP66"/>
    <mergeCell ref="BQ66:BT66"/>
    <mergeCell ref="A67:S67"/>
    <mergeCell ref="T67:W67"/>
    <mergeCell ref="X67:AC67"/>
    <mergeCell ref="AD67:AI67"/>
    <mergeCell ref="AJ67:AP67"/>
    <mergeCell ref="AQ67:AX67"/>
    <mergeCell ref="AY67:BD67"/>
    <mergeCell ref="BE67:BI67"/>
    <mergeCell ref="BJ67:BP67"/>
    <mergeCell ref="BQ67:BT67"/>
    <mergeCell ref="A68:S68"/>
    <mergeCell ref="T68:W68"/>
    <mergeCell ref="X68:AC68"/>
    <mergeCell ref="AD68:AI68"/>
    <mergeCell ref="AJ68:AP68"/>
    <mergeCell ref="AQ68:AX68"/>
    <mergeCell ref="AY68:BD68"/>
    <mergeCell ref="BE68:BI68"/>
    <mergeCell ref="BJ68:BP68"/>
    <mergeCell ref="BQ68:BT68"/>
    <mergeCell ref="A69:S69"/>
    <mergeCell ref="T69:W69"/>
    <mergeCell ref="X69:AC69"/>
    <mergeCell ref="AD69:AI69"/>
    <mergeCell ref="AJ69:AP69"/>
    <mergeCell ref="AQ69:AX69"/>
    <mergeCell ref="AY69:BD69"/>
    <mergeCell ref="BE69:BI69"/>
    <mergeCell ref="BJ69:BP69"/>
    <mergeCell ref="BQ69:BT69"/>
    <mergeCell ref="A71:W71"/>
    <mergeCell ref="AK71:AW71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СК Энергия</cp:lastModifiedBy>
  <cp:lastPrinted>2018-04-01T21:23:07Z</cp:lastPrinted>
  <dcterms:created xsi:type="dcterms:W3CDTF">2017-03-27T13:19:04Z</dcterms:created>
  <dcterms:modified xsi:type="dcterms:W3CDTF">2020-05-28T05:58:39Z</dcterms:modified>
  <cp:category/>
  <cp:version/>
  <cp:contentType/>
  <cp:contentStatus/>
  <cp:revision>1</cp:revision>
</cp:coreProperties>
</file>